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vakkary.sharepoint.com/sites/Leaderravakka/Shared Documents/CAP/HANKKEET LUOTSI/Yleishyödylliset/Rauma/Lapin työväentalo katon remontti/"/>
    </mc:Choice>
  </mc:AlternateContent>
  <xr:revisionPtr revIDLastSave="35" documentId="8_{F235005E-C325-4022-B747-2B217F5698C2}" xr6:coauthVersionLast="47" xr6:coauthVersionMax="47" xr10:uidLastSave="{6D42E4EC-65A8-4872-9132-93438ED0514B}"/>
  <bookViews>
    <workbookView xWindow="-21697" yWindow="-1073" windowWidth="21795" windowHeight="12976" activeTab="1" xr2:uid="{A48F187E-5340-4F8E-956D-80E305B044C0}"/>
  </bookViews>
  <sheets>
    <sheet name="Taul1" sheetId="1" r:id="rId1"/>
    <sheet name="maksuhakemus" sheetId="3" r:id="rId2"/>
    <sheet name="Taul2" sheetId="2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3" l="1"/>
  <c r="B26" i="3" s="1"/>
  <c r="B40" i="3" s="1"/>
  <c r="C19" i="3"/>
  <c r="I18" i="3"/>
  <c r="E18" i="3"/>
  <c r="I17" i="3"/>
  <c r="I16" i="3"/>
  <c r="I15" i="3"/>
  <c r="H12" i="3"/>
  <c r="E12" i="3"/>
  <c r="H11" i="3"/>
  <c r="E11" i="3"/>
  <c r="H10" i="3"/>
  <c r="E10" i="3"/>
  <c r="H9" i="3"/>
  <c r="E9" i="3"/>
  <c r="H8" i="3"/>
  <c r="E8" i="3"/>
  <c r="H7" i="3"/>
  <c r="E7" i="3"/>
  <c r="H6" i="3"/>
  <c r="H19" i="3" s="1"/>
  <c r="B28" i="3" s="1"/>
  <c r="E19" i="3"/>
  <c r="B21" i="3" s="1"/>
  <c r="H5" i="3"/>
  <c r="E5" i="3"/>
  <c r="H7" i="1"/>
  <c r="H8" i="1"/>
  <c r="H9" i="1"/>
  <c r="H10" i="1"/>
  <c r="H11" i="1"/>
  <c r="H12" i="1"/>
  <c r="E12" i="1"/>
  <c r="I16" i="1"/>
  <c r="I17" i="1"/>
  <c r="I18" i="1"/>
  <c r="I15" i="1"/>
  <c r="C19" i="1"/>
  <c r="E11" i="1"/>
  <c r="E8" i="1"/>
  <c r="E9" i="1"/>
  <c r="E10" i="1"/>
  <c r="E18" i="1"/>
  <c r="H5" i="1"/>
  <c r="H6" i="1"/>
  <c r="B22" i="3" l="1"/>
  <c r="B25" i="3" s="1"/>
  <c r="B27" i="3" s="1"/>
  <c r="B29" i="3" s="1"/>
  <c r="B20" i="3"/>
  <c r="H19" i="1"/>
  <c r="B28" i="1" s="1"/>
  <c r="E5" i="1"/>
  <c r="B37" i="3" l="1"/>
  <c r="B38" i="3" s="1"/>
  <c r="E40" i="3" s="1"/>
  <c r="I19" i="1"/>
  <c r="B26" i="1" s="1"/>
  <c r="E19" i="1"/>
  <c r="B20" i="1" s="1"/>
  <c r="B39" i="3" l="1"/>
  <c r="B41" i="3"/>
  <c r="B33" i="3"/>
  <c r="B32" i="3"/>
  <c r="B34" i="3"/>
  <c r="B35" i="3"/>
  <c r="B22" i="1"/>
  <c r="B25" i="1" s="1"/>
  <c r="B40" i="1"/>
  <c r="B27" i="1" l="1"/>
  <c r="B29" i="1" s="1"/>
  <c r="B37" i="1" l="1"/>
  <c r="B33" i="1" s="1"/>
  <c r="B35" i="1" l="1"/>
  <c r="B34" i="1"/>
  <c r="B32" i="1"/>
  <c r="B38" i="1"/>
  <c r="B41" i="1" s="1"/>
  <c r="B39" i="1"/>
  <c r="E40" i="1" l="1"/>
</calcChain>
</file>

<file path=xl/sharedStrings.xml><?xml version="1.0" encoding="utf-8"?>
<sst xmlns="http://schemas.openxmlformats.org/spreadsheetml/2006/main" count="77" uniqueCount="38">
  <si>
    <t>Rakentamisen kustannukset erittely</t>
  </si>
  <si>
    <t>Rakentaminen</t>
  </si>
  <si>
    <t>Kone- ja laitehankinnat</t>
  </si>
  <si>
    <t>Hankinta, työ</t>
  </si>
  <si>
    <t>Yksikkö</t>
  </si>
  <si>
    <t xml:space="preserve">  </t>
  </si>
  <si>
    <t>Katos yhteensä</t>
  </si>
  <si>
    <t>Rakentamisen kulut yhteensä</t>
  </si>
  <si>
    <t>Kulut yhteensä</t>
  </si>
  <si>
    <t xml:space="preserve">Kustannusarvio </t>
  </si>
  <si>
    <t>Rahoitussuunnitelma</t>
  </si>
  <si>
    <t>Kuntaraha Ravakalta 20%</t>
  </si>
  <si>
    <t>Julkinen rahoitus,haettava avustus</t>
  </si>
  <si>
    <t>Yksityinen rahoitus</t>
  </si>
  <si>
    <t>rahallinen osuus</t>
  </si>
  <si>
    <t>talkootyö</t>
  </si>
  <si>
    <t>Kokonaisrahoitus</t>
  </si>
  <si>
    <t xml:space="preserve">   EU 43%</t>
  </si>
  <si>
    <t xml:space="preserve">   valtio 37%</t>
  </si>
  <si>
    <t>.</t>
  </si>
  <si>
    <t>Talkootyö
ajankohta</t>
  </si>
  <si>
    <t>Talkootyön 
määrä tunteina</t>
  </si>
  <si>
    <t>Talkootyön
arvo, yht.</t>
  </si>
  <si>
    <t>Rakentamisen 
Hinta yhteensä</t>
  </si>
  <si>
    <t>Laitehankinnat Hinta yhteensä</t>
  </si>
  <si>
    <t xml:space="preserve">    Rakentamisen rahalliset kulut</t>
  </si>
  <si>
    <t xml:space="preserve">    Talkoot yhteensä</t>
  </si>
  <si>
    <t>Talkootyön osuus yksityisrahasta</t>
  </si>
  <si>
    <t>TALKOO, Vastikkeeton työ
tehtävä työ eriteltynä</t>
  </si>
  <si>
    <t>Yksikköhinta
sis. ALV 25 %</t>
  </si>
  <si>
    <t>Euroa / h
henkilö 20,- , konetyö 40,-</t>
  </si>
  <si>
    <t>Tukikelpoiset kustannukset</t>
  </si>
  <si>
    <t xml:space="preserve">ELY-keskus (EU+valtio) </t>
  </si>
  <si>
    <t>Kokonaiskustannukset</t>
  </si>
  <si>
    <t>Tarjoukset liitteenä</t>
  </si>
  <si>
    <t>Hankkeen nimi</t>
  </si>
  <si>
    <t>Hankkeen nini</t>
  </si>
  <si>
    <t>Älä muuta näitä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</si>
</sst>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A3FFCD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rgb="FFFFC0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77">
    <xf numFmtId="0" fontId="0" fillId="0" borderId="0" xfId="0"/>
    <xf numFmtId="0" fontId="2" fillId="0" borderId="0" xfId="0" applyFont="1"/>
    <xf numFmtId="0" fontId="0" fillId="0" borderId="1" xfId="0" applyBorder="1"/>
    <xf numFmtId="0" fontId="0" fillId="3" borderId="0" xfId="0" applyFill="1"/>
    <xf numFmtId="0" fontId="0" fillId="4" borderId="0" xfId="0" applyFill="1"/>
    <xf numFmtId="164" fontId="0" fillId="3" borderId="0" xfId="1" applyNumberFormat="1" applyFont="1" applyFill="1"/>
    <xf numFmtId="164" fontId="2" fillId="4" borderId="2" xfId="1" applyNumberFormat="1" applyFont="1" applyFill="1" applyBorder="1"/>
    <xf numFmtId="0" fontId="2" fillId="0" borderId="1" xfId="0" applyFont="1" applyBorder="1" applyAlignment="1">
      <alignment wrapText="1"/>
    </xf>
    <xf numFmtId="16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164" fontId="2" fillId="0" borderId="0" xfId="0" applyNumberFormat="1" applyFont="1"/>
    <xf numFmtId="0" fontId="0" fillId="0" borderId="0" xfId="0" applyAlignment="1">
      <alignment wrapText="1"/>
    </xf>
    <xf numFmtId="4" fontId="0" fillId="0" borderId="3" xfId="0" applyNumberFormat="1" applyBorder="1"/>
    <xf numFmtId="0" fontId="2" fillId="0" borderId="5" xfId="0" applyFont="1" applyBorder="1"/>
    <xf numFmtId="0" fontId="0" fillId="0" borderId="6" xfId="0" applyBorder="1"/>
    <xf numFmtId="0" fontId="0" fillId="0" borderId="7" xfId="0" applyBorder="1"/>
    <xf numFmtId="164" fontId="0" fillId="0" borderId="0" xfId="1" applyNumberFormat="1" applyFont="1" applyBorder="1"/>
    <xf numFmtId="164" fontId="0" fillId="2" borderId="11" xfId="1" applyNumberFormat="1" applyFont="1" applyFill="1" applyBorder="1"/>
    <xf numFmtId="164" fontId="2" fillId="4" borderId="13" xfId="1" applyNumberFormat="1" applyFont="1" applyFill="1" applyBorder="1"/>
    <xf numFmtId="164" fontId="2" fillId="4" borderId="14" xfId="1" applyNumberFormat="1" applyFont="1" applyFill="1" applyBorder="1"/>
    <xf numFmtId="164" fontId="0" fillId="4" borderId="11" xfId="1" applyNumberFormat="1" applyFont="1" applyFill="1" applyBorder="1"/>
    <xf numFmtId="164" fontId="2" fillId="4" borderId="12" xfId="1" applyNumberFormat="1" applyFont="1" applyFill="1" applyBorder="1"/>
    <xf numFmtId="4" fontId="5" fillId="4" borderId="4" xfId="0" applyNumberFormat="1" applyFont="1" applyFill="1" applyBorder="1"/>
    <xf numFmtId="0" fontId="0" fillId="5" borderId="0" xfId="0" applyFill="1" applyAlignment="1">
      <alignment horizontal="right"/>
    </xf>
    <xf numFmtId="0" fontId="0" fillId="5" borderId="0" xfId="0" applyFill="1"/>
    <xf numFmtId="4" fontId="0" fillId="5" borderId="3" xfId="0" applyNumberFormat="1" applyFill="1" applyBorder="1"/>
    <xf numFmtId="164" fontId="0" fillId="5" borderId="3" xfId="0" applyNumberFormat="1" applyFill="1" applyBorder="1"/>
    <xf numFmtId="4" fontId="4" fillId="0" borderId="3" xfId="0" applyNumberFormat="1" applyFont="1" applyBorder="1"/>
    <xf numFmtId="0" fontId="2" fillId="7" borderId="0" xfId="0" applyFont="1" applyFill="1"/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0" fillId="0" borderId="10" xfId="0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49" fontId="0" fillId="3" borderId="20" xfId="0" applyNumberFormat="1" applyFill="1" applyBorder="1" applyAlignment="1">
      <alignment horizontal="center"/>
    </xf>
    <xf numFmtId="0" fontId="0" fillId="3" borderId="19" xfId="0" applyFill="1" applyBorder="1"/>
    <xf numFmtId="43" fontId="0" fillId="0" borderId="0" xfId="3" applyFont="1" applyBorder="1"/>
    <xf numFmtId="43" fontId="0" fillId="0" borderId="0" xfId="3" applyFont="1" applyBorder="1" applyAlignment="1">
      <alignment horizontal="center" vertical="center"/>
    </xf>
    <xf numFmtId="0" fontId="2" fillId="2" borderId="1" xfId="0" applyFont="1" applyFill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3" borderId="16" xfId="0" applyFont="1" applyFill="1" applyBorder="1" applyAlignment="1">
      <alignment wrapText="1"/>
    </xf>
    <xf numFmtId="0" fontId="2" fillId="3" borderId="17" xfId="0" applyFont="1" applyFill="1" applyBorder="1" applyAlignment="1">
      <alignment wrapText="1"/>
    </xf>
    <xf numFmtId="164" fontId="2" fillId="3" borderId="18" xfId="1" applyNumberFormat="1" applyFont="1" applyFill="1" applyBorder="1"/>
    <xf numFmtId="164" fontId="2" fillId="3" borderId="16" xfId="1" applyNumberFormat="1" applyFont="1" applyFill="1" applyBorder="1"/>
    <xf numFmtId="164" fontId="2" fillId="3" borderId="17" xfId="1" applyNumberFormat="1" applyFont="1" applyFill="1" applyBorder="1"/>
    <xf numFmtId="0" fontId="2" fillId="3" borderId="18" xfId="0" applyFont="1" applyFill="1" applyBorder="1" applyAlignment="1">
      <alignment wrapText="1"/>
    </xf>
    <xf numFmtId="164" fontId="0" fillId="0" borderId="0" xfId="1" applyNumberFormat="1" applyFont="1" applyFill="1"/>
    <xf numFmtId="164" fontId="0" fillId="0" borderId="10" xfId="1" applyNumberFormat="1" applyFont="1" applyFill="1" applyBorder="1" applyAlignment="1">
      <alignment horizontal="center" vertical="center"/>
    </xf>
    <xf numFmtId="164" fontId="0" fillId="0" borderId="0" xfId="1" applyNumberFormat="1" applyFont="1" applyFill="1" applyBorder="1"/>
    <xf numFmtId="49" fontId="0" fillId="0" borderId="10" xfId="1" applyNumberFormat="1" applyFont="1" applyFill="1" applyBorder="1" applyAlignment="1">
      <alignment horizontal="center" vertical="center"/>
    </xf>
    <xf numFmtId="164" fontId="0" fillId="0" borderId="10" xfId="1" applyNumberFormat="1" applyFont="1" applyFill="1" applyBorder="1"/>
    <xf numFmtId="164" fontId="0" fillId="3" borderId="3" xfId="0" applyNumberFormat="1" applyFill="1" applyBorder="1"/>
    <xf numFmtId="164" fontId="0" fillId="4" borderId="21" xfId="0" applyNumberFormat="1" applyFill="1" applyBorder="1"/>
    <xf numFmtId="0" fontId="2" fillId="8" borderId="0" xfId="0" applyFont="1" applyFill="1"/>
    <xf numFmtId="0" fontId="2" fillId="9" borderId="0" xfId="0" applyFont="1" applyFill="1"/>
    <xf numFmtId="164" fontId="8" fillId="8" borderId="4" xfId="0" applyNumberFormat="1" applyFont="1" applyFill="1" applyBorder="1"/>
    <xf numFmtId="164" fontId="8" fillId="9" borderId="4" xfId="0" applyNumberFormat="1" applyFont="1" applyFill="1" applyBorder="1"/>
    <xf numFmtId="9" fontId="0" fillId="5" borderId="0" xfId="2" applyFont="1" applyFill="1"/>
    <xf numFmtId="4" fontId="5" fillId="0" borderId="21" xfId="0" applyNumberFormat="1" applyFont="1" applyBorder="1"/>
    <xf numFmtId="4" fontId="2" fillId="6" borderId="4" xfId="0" applyNumberFormat="1" applyFont="1" applyFill="1" applyBorder="1"/>
    <xf numFmtId="9" fontId="4" fillId="10" borderId="15" xfId="0" applyNumberFormat="1" applyFont="1" applyFill="1" applyBorder="1" applyAlignment="1">
      <alignment horizontal="center"/>
    </xf>
    <xf numFmtId="0" fontId="2" fillId="0" borderId="8" xfId="0" applyFont="1" applyBorder="1"/>
    <xf numFmtId="0" fontId="0" fillId="7" borderId="1" xfId="0" applyFill="1" applyBorder="1" applyAlignment="1">
      <alignment wrapText="1"/>
    </xf>
    <xf numFmtId="14" fontId="0" fillId="3" borderId="19" xfId="0" applyNumberFormat="1" applyFill="1" applyBorder="1" applyAlignment="1">
      <alignment horizontal="center"/>
    </xf>
    <xf numFmtId="49" fontId="0" fillId="3" borderId="19" xfId="0" applyNumberFormat="1" applyFill="1" applyBorder="1" applyAlignment="1">
      <alignment horizontal="center"/>
    </xf>
    <xf numFmtId="0" fontId="9" fillId="0" borderId="0" xfId="0" applyFont="1"/>
    <xf numFmtId="0" fontId="8" fillId="0" borderId="0" xfId="0" applyFont="1"/>
    <xf numFmtId="164" fontId="8" fillId="4" borderId="14" xfId="1" applyNumberFormat="1" applyFont="1" applyFill="1" applyBorder="1"/>
    <xf numFmtId="0" fontId="2" fillId="4" borderId="22" xfId="0" applyFont="1" applyFill="1" applyBorder="1" applyAlignment="1">
      <alignment horizontal="center"/>
    </xf>
    <xf numFmtId="0" fontId="8" fillId="6" borderId="5" xfId="0" applyFont="1" applyFill="1" applyBorder="1"/>
    <xf numFmtId="164" fontId="9" fillId="6" borderId="7" xfId="0" applyNumberFormat="1" applyFont="1" applyFill="1" applyBorder="1"/>
    <xf numFmtId="0" fontId="8" fillId="6" borderId="10" xfId="0" applyFont="1" applyFill="1" applyBorder="1" applyAlignment="1">
      <alignment wrapText="1"/>
    </xf>
    <xf numFmtId="0" fontId="8" fillId="6" borderId="23" xfId="0" applyFont="1" applyFill="1" applyBorder="1"/>
    <xf numFmtId="164" fontId="9" fillId="6" borderId="24" xfId="0" applyNumberFormat="1" applyFont="1" applyFill="1" applyBorder="1"/>
    <xf numFmtId="0" fontId="10" fillId="0" borderId="0" xfId="0" applyFont="1"/>
    <xf numFmtId="164" fontId="9" fillId="6" borderId="9" xfId="0" applyNumberFormat="1" applyFont="1" applyFill="1" applyBorder="1"/>
  </cellXfs>
  <cellStyles count="4">
    <cellStyle name="Normaali" xfId="0" builtinId="0"/>
    <cellStyle name="Pilkku" xfId="3" builtinId="3"/>
    <cellStyle name="Prosenttia" xfId="2" builtinId="5"/>
    <cellStyle name="Valuutta" xfId="1" builtinId="4"/>
  </cellStyles>
  <dxfs count="0"/>
  <tableStyles count="0" defaultTableStyle="TableStyleMedium2" defaultPivotStyle="PivotStyleLight16"/>
  <colors>
    <mruColors>
      <color rgb="FFCCFFFF"/>
      <color rgb="FFCCECFF"/>
      <color rgb="FFFFFFC5"/>
      <color rgb="FFA3FF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– 2022 -te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A89AC-C0DD-4B7B-A6CF-523D0237042D}">
  <dimension ref="A1:P42"/>
  <sheetViews>
    <sheetView topLeftCell="A13" zoomScaleNormal="100" workbookViewId="0">
      <selection activeCell="C20" sqref="C20:H20"/>
    </sheetView>
  </sheetViews>
  <sheetFormatPr defaultRowHeight="15" x14ac:dyDescent="0.25"/>
  <cols>
    <col min="1" max="1" width="33.28515625" customWidth="1"/>
    <col min="2" max="2" width="15.5703125" customWidth="1"/>
    <col min="3" max="3" width="10.28515625" customWidth="1"/>
    <col min="4" max="4" width="11.85546875" customWidth="1"/>
    <col min="5" max="5" width="14.28515625" bestFit="1" customWidth="1"/>
    <col min="6" max="6" width="10.7109375" customWidth="1"/>
    <col min="7" max="8" width="13.28515625" customWidth="1"/>
    <col min="9" max="9" width="16" customWidth="1"/>
    <col min="10" max="10" width="41.28515625" customWidth="1"/>
  </cols>
  <sheetData>
    <row r="1" spans="1:16" x14ac:dyDescent="0.25">
      <c r="A1" s="1" t="s">
        <v>0</v>
      </c>
    </row>
    <row r="2" spans="1:16" s="31" customFormat="1" ht="18.600000000000001" customHeight="1" thickBot="1" x14ac:dyDescent="0.3">
      <c r="A2" s="30"/>
      <c r="C2" s="32"/>
    </row>
    <row r="3" spans="1:16" ht="23.25" customHeight="1" x14ac:dyDescent="0.25">
      <c r="A3" s="29" t="s">
        <v>35</v>
      </c>
      <c r="C3" s="14" t="s">
        <v>1</v>
      </c>
      <c r="D3" s="15"/>
      <c r="E3" s="16"/>
      <c r="F3" s="14" t="s">
        <v>2</v>
      </c>
      <c r="G3" s="15"/>
      <c r="H3" s="16"/>
    </row>
    <row r="4" spans="1:16" ht="60" x14ac:dyDescent="0.25">
      <c r="A4" s="2" t="s">
        <v>3</v>
      </c>
      <c r="C4" s="62" t="s">
        <v>4</v>
      </c>
      <c r="D4" s="7" t="s">
        <v>29</v>
      </c>
      <c r="E4" s="39" t="s">
        <v>23</v>
      </c>
      <c r="F4" s="62" t="s">
        <v>4</v>
      </c>
      <c r="G4" s="7" t="s">
        <v>29</v>
      </c>
      <c r="H4" s="40" t="s">
        <v>24</v>
      </c>
      <c r="J4" s="63"/>
      <c r="K4" s="2"/>
      <c r="L4" s="2"/>
      <c r="M4" s="2"/>
      <c r="N4" s="2"/>
      <c r="O4" s="2"/>
      <c r="P4" s="2"/>
    </row>
    <row r="5" spans="1:16" ht="23.1" customHeight="1" x14ac:dyDescent="0.25">
      <c r="B5" s="3"/>
      <c r="C5" s="33"/>
      <c r="D5" s="17"/>
      <c r="E5" s="18">
        <f>C5*D5</f>
        <v>0</v>
      </c>
      <c r="F5" s="48"/>
      <c r="G5" s="49"/>
      <c r="H5" s="21">
        <f t="shared" ref="H5:H12" si="0">F5*G5</f>
        <v>0</v>
      </c>
      <c r="I5" s="47"/>
      <c r="J5" s="12"/>
    </row>
    <row r="6" spans="1:16" x14ac:dyDescent="0.25">
      <c r="B6" s="3"/>
      <c r="C6" s="33"/>
      <c r="D6" s="17"/>
      <c r="E6" s="18"/>
      <c r="F6" s="48"/>
      <c r="G6" s="49"/>
      <c r="H6" s="21">
        <f t="shared" si="0"/>
        <v>0</v>
      </c>
      <c r="I6" s="47"/>
      <c r="J6" s="12"/>
    </row>
    <row r="7" spans="1:16" ht="15.75" customHeight="1" x14ac:dyDescent="0.25">
      <c r="B7" s="3"/>
      <c r="C7" s="33"/>
      <c r="D7" s="17"/>
      <c r="E7" s="18"/>
      <c r="F7" s="48"/>
      <c r="G7" s="49"/>
      <c r="H7" s="21">
        <f t="shared" si="0"/>
        <v>0</v>
      </c>
      <c r="I7" s="47"/>
      <c r="J7" s="12"/>
    </row>
    <row r="8" spans="1:16" x14ac:dyDescent="0.25">
      <c r="B8" s="3"/>
      <c r="C8" s="33"/>
      <c r="D8" s="17"/>
      <c r="E8" s="18">
        <f t="shared" ref="E6:E18" si="1">C8*D8</f>
        <v>0</v>
      </c>
      <c r="F8" s="50"/>
      <c r="G8" s="49"/>
      <c r="H8" s="21">
        <f t="shared" si="0"/>
        <v>0</v>
      </c>
      <c r="I8" s="47"/>
      <c r="J8" s="12" t="s">
        <v>19</v>
      </c>
    </row>
    <row r="9" spans="1:16" x14ac:dyDescent="0.25">
      <c r="B9" s="3"/>
      <c r="C9" s="33"/>
      <c r="D9" s="17"/>
      <c r="E9" s="18">
        <f t="shared" si="1"/>
        <v>0</v>
      </c>
      <c r="F9" s="48"/>
      <c r="G9" s="49"/>
      <c r="H9" s="21">
        <f t="shared" si="0"/>
        <v>0</v>
      </c>
      <c r="I9" s="47"/>
      <c r="J9" s="12"/>
    </row>
    <row r="10" spans="1:16" x14ac:dyDescent="0.25">
      <c r="B10" s="3"/>
      <c r="C10" s="33"/>
      <c r="D10" s="17"/>
      <c r="E10" s="18">
        <f t="shared" si="1"/>
        <v>0</v>
      </c>
      <c r="F10" s="48"/>
      <c r="G10" s="49"/>
      <c r="H10" s="21">
        <f t="shared" si="0"/>
        <v>0</v>
      </c>
      <c r="I10" s="47"/>
      <c r="J10" s="12"/>
    </row>
    <row r="11" spans="1:16" x14ac:dyDescent="0.25">
      <c r="B11" s="3"/>
      <c r="C11" s="33"/>
      <c r="D11" s="17"/>
      <c r="E11" s="18">
        <f t="shared" si="1"/>
        <v>0</v>
      </c>
      <c r="F11" s="48"/>
      <c r="G11" s="49"/>
      <c r="H11" s="21">
        <f t="shared" si="0"/>
        <v>0</v>
      </c>
      <c r="I11" s="47"/>
      <c r="J11" s="12"/>
    </row>
    <row r="12" spans="1:16" ht="15.75" thickBot="1" x14ac:dyDescent="0.3">
      <c r="B12" s="3"/>
      <c r="C12" s="33"/>
      <c r="D12" s="17"/>
      <c r="E12" s="18">
        <f t="shared" si="1"/>
        <v>0</v>
      </c>
      <c r="F12" s="48"/>
      <c r="G12" s="49"/>
      <c r="H12" s="21">
        <f t="shared" si="0"/>
        <v>0</v>
      </c>
      <c r="I12" s="47"/>
      <c r="J12" s="12"/>
    </row>
    <row r="13" spans="1:16" ht="60.75" thickBot="1" x14ac:dyDescent="0.3">
      <c r="A13" s="41" t="s">
        <v>28</v>
      </c>
      <c r="B13" s="42" t="s">
        <v>20</v>
      </c>
      <c r="C13" s="42" t="s">
        <v>21</v>
      </c>
      <c r="D13" s="42" t="s">
        <v>30</v>
      </c>
      <c r="E13" s="43"/>
      <c r="F13" s="44"/>
      <c r="G13" s="45"/>
      <c r="H13" s="43"/>
      <c r="I13" s="46" t="s">
        <v>22</v>
      </c>
      <c r="J13" s="12"/>
    </row>
    <row r="14" spans="1:16" ht="7.5" customHeight="1" x14ac:dyDescent="0.25">
      <c r="B14" s="36"/>
      <c r="C14" s="10"/>
      <c r="D14" s="37"/>
      <c r="E14" s="18"/>
      <c r="F14" s="51"/>
      <c r="G14" s="49"/>
      <c r="H14" s="21"/>
      <c r="I14" s="5"/>
      <c r="J14" s="12"/>
    </row>
    <row r="15" spans="1:16" hidden="1" x14ac:dyDescent="0.25">
      <c r="B15" s="65"/>
      <c r="C15" s="10"/>
      <c r="D15" s="38">
        <v>20</v>
      </c>
      <c r="E15" s="18"/>
      <c r="F15" s="51"/>
      <c r="G15" s="49"/>
      <c r="H15" s="21"/>
      <c r="I15" s="5">
        <f>C15*D15</f>
        <v>0</v>
      </c>
      <c r="J15" s="12"/>
    </row>
    <row r="16" spans="1:16" hidden="1" x14ac:dyDescent="0.25">
      <c r="B16" s="64"/>
      <c r="C16" s="10"/>
      <c r="D16" s="38">
        <v>60</v>
      </c>
      <c r="E16" s="18"/>
      <c r="F16" s="51"/>
      <c r="G16" s="49"/>
      <c r="H16" s="21"/>
      <c r="I16" s="5">
        <f t="shared" ref="I16:I18" si="2">C16*D16</f>
        <v>0</v>
      </c>
      <c r="J16" s="12"/>
    </row>
    <row r="17" spans="1:10" hidden="1" x14ac:dyDescent="0.25">
      <c r="B17" s="64"/>
      <c r="C17" s="10"/>
      <c r="D17" s="38">
        <v>20</v>
      </c>
      <c r="E17" s="18"/>
      <c r="F17" s="51"/>
      <c r="G17" s="49"/>
      <c r="H17" s="21"/>
      <c r="I17" s="5">
        <f t="shared" si="2"/>
        <v>0</v>
      </c>
      <c r="J17" s="12" t="s">
        <v>5</v>
      </c>
    </row>
    <row r="18" spans="1:10" hidden="1" x14ac:dyDescent="0.25">
      <c r="B18" s="35"/>
      <c r="C18" s="10"/>
      <c r="D18" s="37"/>
      <c r="E18" s="18">
        <f t="shared" si="1"/>
        <v>0</v>
      </c>
      <c r="F18" s="51"/>
      <c r="G18" s="49"/>
      <c r="H18" s="21"/>
      <c r="I18" s="5">
        <f t="shared" si="2"/>
        <v>0</v>
      </c>
      <c r="J18" s="12"/>
    </row>
    <row r="19" spans="1:10" ht="25.9" customHeight="1" thickBot="1" x14ac:dyDescent="0.3">
      <c r="A19" s="4"/>
      <c r="B19" s="69"/>
      <c r="C19" s="34">
        <f>SUM(C15:C18)</f>
        <v>0</v>
      </c>
      <c r="D19" s="19"/>
      <c r="E19" s="68">
        <f t="shared" ref="E19" si="3">SUM(E5:E18)</f>
        <v>0</v>
      </c>
      <c r="F19" s="22"/>
      <c r="G19" s="19"/>
      <c r="H19" s="20">
        <f>SUM(H5:H18)</f>
        <v>0</v>
      </c>
      <c r="I19" s="6">
        <f>SUM(I5:I18)</f>
        <v>0</v>
      </c>
    </row>
    <row r="20" spans="1:10" ht="25.15" customHeight="1" x14ac:dyDescent="0.3">
      <c r="A20" s="70" t="s">
        <v>33</v>
      </c>
      <c r="B20" s="71">
        <f>E19</f>
        <v>0</v>
      </c>
    </row>
    <row r="21" spans="1:10" s="1" customFormat="1" ht="18.75" x14ac:dyDescent="0.3">
      <c r="A21" s="72"/>
      <c r="B21" s="76"/>
      <c r="C21" s="66"/>
      <c r="D21" s="66"/>
    </row>
    <row r="22" spans="1:10" ht="19.5" thickBot="1" x14ac:dyDescent="0.35">
      <c r="A22" s="73" t="s">
        <v>31</v>
      </c>
      <c r="B22" s="74">
        <f>E19-B21</f>
        <v>0</v>
      </c>
      <c r="C22" s="66"/>
      <c r="D22" s="67"/>
    </row>
    <row r="23" spans="1:10" ht="7.9" customHeight="1" x14ac:dyDescent="0.25">
      <c r="D23" s="75"/>
    </row>
    <row r="24" spans="1:10" ht="18" x14ac:dyDescent="0.25">
      <c r="A24" s="9" t="s">
        <v>9</v>
      </c>
      <c r="D24" s="75"/>
    </row>
    <row r="25" spans="1:10" ht="15.75" x14ac:dyDescent="0.25">
      <c r="A25" s="25" t="s">
        <v>25</v>
      </c>
      <c r="B25" s="27">
        <f>B22</f>
        <v>0</v>
      </c>
      <c r="D25" s="75"/>
      <c r="F25" s="8"/>
      <c r="G25" s="8"/>
      <c r="H25" s="8"/>
    </row>
    <row r="26" spans="1:10" ht="15.75" x14ac:dyDescent="0.25">
      <c r="A26" s="3" t="s">
        <v>26</v>
      </c>
      <c r="B26" s="52">
        <f>I19</f>
        <v>0</v>
      </c>
      <c r="D26" s="75"/>
      <c r="F26" s="8"/>
      <c r="G26" s="8"/>
      <c r="H26" s="8"/>
    </row>
    <row r="27" spans="1:10" ht="18.600000000000001" customHeight="1" thickBot="1" x14ac:dyDescent="0.3">
      <c r="A27" s="54" t="s">
        <v>7</v>
      </c>
      <c r="B27" s="56">
        <f>SUM(B25:B26)</f>
        <v>0</v>
      </c>
      <c r="D27" s="67"/>
      <c r="F27" s="8"/>
      <c r="G27" s="8"/>
      <c r="H27" s="8"/>
    </row>
    <row r="28" spans="1:10" ht="15.75" thickTop="1" x14ac:dyDescent="0.25">
      <c r="A28" s="4" t="s">
        <v>2</v>
      </c>
      <c r="B28" s="53">
        <f>H19</f>
        <v>0</v>
      </c>
      <c r="F28" s="11"/>
      <c r="G28" s="11"/>
      <c r="H28" s="11"/>
    </row>
    <row r="29" spans="1:10" ht="21" customHeight="1" thickBot="1" x14ac:dyDescent="0.3">
      <c r="A29" s="55" t="s">
        <v>8</v>
      </c>
      <c r="B29" s="57">
        <f>B27+B28</f>
        <v>0</v>
      </c>
    </row>
    <row r="30" spans="1:10" ht="16.5" thickTop="1" thickBot="1" x14ac:dyDescent="0.3"/>
    <row r="31" spans="1:10" ht="18.75" thickBot="1" x14ac:dyDescent="0.3">
      <c r="A31" s="9" t="s">
        <v>10</v>
      </c>
      <c r="B31" s="61">
        <v>0.5</v>
      </c>
    </row>
    <row r="32" spans="1:10" x14ac:dyDescent="0.25">
      <c r="A32" t="s">
        <v>32</v>
      </c>
      <c r="B32" s="59">
        <f>B37*80%</f>
        <v>0</v>
      </c>
    </row>
    <row r="33" spans="1:8" x14ac:dyDescent="0.25">
      <c r="A33" t="s">
        <v>17</v>
      </c>
      <c r="B33" s="28">
        <f>43%*B37</f>
        <v>0</v>
      </c>
    </row>
    <row r="34" spans="1:8" x14ac:dyDescent="0.25">
      <c r="A34" t="s">
        <v>18</v>
      </c>
      <c r="B34" s="28">
        <f>37%*B37</f>
        <v>0</v>
      </c>
    </row>
    <row r="35" spans="1:8" x14ac:dyDescent="0.25">
      <c r="A35" t="s">
        <v>11</v>
      </c>
      <c r="B35" s="28">
        <f>B37*20%</f>
        <v>0</v>
      </c>
    </row>
    <row r="36" spans="1:8" x14ac:dyDescent="0.25">
      <c r="B36" s="13"/>
    </row>
    <row r="37" spans="1:8" ht="20.25" customHeight="1" thickBot="1" x14ac:dyDescent="0.3">
      <c r="A37" s="1" t="s">
        <v>12</v>
      </c>
      <c r="B37" s="60">
        <f>B29*B31</f>
        <v>0</v>
      </c>
    </row>
    <row r="38" spans="1:8" ht="15.75" thickTop="1" x14ac:dyDescent="0.25">
      <c r="A38" t="s">
        <v>13</v>
      </c>
      <c r="B38" s="59">
        <f>B29-B37</f>
        <v>0</v>
      </c>
    </row>
    <row r="39" spans="1:8" x14ac:dyDescent="0.25">
      <c r="A39" t="s">
        <v>14</v>
      </c>
      <c r="B39" s="13">
        <f>B29-B37-B40</f>
        <v>0</v>
      </c>
    </row>
    <row r="40" spans="1:8" x14ac:dyDescent="0.25">
      <c r="A40" s="24" t="s">
        <v>15</v>
      </c>
      <c r="B40" s="26">
        <f>B26</f>
        <v>0</v>
      </c>
      <c r="E40" s="58" t="e">
        <f>B40/B38</f>
        <v>#DIV/0!</v>
      </c>
      <c r="F40" s="25" t="s">
        <v>27</v>
      </c>
      <c r="G40" s="25"/>
      <c r="H40" s="25"/>
    </row>
    <row r="41" spans="1:8" ht="15.75" thickBot="1" x14ac:dyDescent="0.3">
      <c r="A41" s="4" t="s">
        <v>16</v>
      </c>
      <c r="B41" s="23">
        <f>B37+B38</f>
        <v>0</v>
      </c>
    </row>
    <row r="42" spans="1:8" ht="15.75" thickTop="1" x14ac:dyDescent="0.25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063F-FDAE-4753-A376-1F4535341C48}">
  <dimension ref="A1:P42"/>
  <sheetViews>
    <sheetView tabSelected="1" zoomScaleNormal="100" workbookViewId="0">
      <selection sqref="A1:C6"/>
    </sheetView>
  </sheetViews>
  <sheetFormatPr defaultRowHeight="15" x14ac:dyDescent="0.25"/>
  <cols>
    <col min="1" max="1" width="33.28515625" customWidth="1"/>
    <col min="2" max="2" width="15.5703125" customWidth="1"/>
    <col min="3" max="3" width="10.28515625" customWidth="1"/>
    <col min="4" max="4" width="11.85546875" customWidth="1"/>
    <col min="5" max="5" width="14.28515625" bestFit="1" customWidth="1"/>
    <col min="6" max="6" width="10.7109375" customWidth="1"/>
    <col min="7" max="8" width="13.28515625" customWidth="1"/>
    <col min="9" max="9" width="16" customWidth="1"/>
    <col min="10" max="10" width="41.28515625" customWidth="1"/>
  </cols>
  <sheetData>
    <row r="1" spans="1:16" x14ac:dyDescent="0.25">
      <c r="A1" s="1" t="s">
        <v>0</v>
      </c>
    </row>
    <row r="2" spans="1:16" s="31" customFormat="1" ht="18.600000000000001" customHeight="1" thickBot="1" x14ac:dyDescent="0.3">
      <c r="A2" s="30"/>
      <c r="C2" s="32"/>
    </row>
    <row r="3" spans="1:16" ht="23.25" customHeight="1" x14ac:dyDescent="0.25">
      <c r="A3" s="29" t="s">
        <v>36</v>
      </c>
      <c r="C3" s="14" t="s">
        <v>1</v>
      </c>
      <c r="D3" s="15"/>
      <c r="E3" s="16"/>
      <c r="F3" s="14" t="s">
        <v>2</v>
      </c>
      <c r="G3" s="15"/>
      <c r="H3" s="16"/>
    </row>
    <row r="4" spans="1:16" ht="60" x14ac:dyDescent="0.25">
      <c r="A4" s="2" t="s">
        <v>3</v>
      </c>
      <c r="C4" s="62" t="s">
        <v>4</v>
      </c>
      <c r="D4" s="7" t="s">
        <v>29</v>
      </c>
      <c r="E4" s="39" t="s">
        <v>23</v>
      </c>
      <c r="F4" s="62" t="s">
        <v>4</v>
      </c>
      <c r="G4" s="7" t="s">
        <v>29</v>
      </c>
      <c r="H4" s="40" t="s">
        <v>24</v>
      </c>
      <c r="J4" s="63"/>
      <c r="K4" s="2"/>
      <c r="L4" s="2"/>
      <c r="M4" s="2"/>
      <c r="N4" s="2"/>
      <c r="O4" s="2"/>
      <c r="P4" s="2"/>
    </row>
    <row r="5" spans="1:16" ht="23.1" customHeight="1" x14ac:dyDescent="0.25">
      <c r="B5" s="3"/>
      <c r="C5" s="33"/>
      <c r="D5" s="17"/>
      <c r="E5" s="18">
        <f>C5*D5</f>
        <v>0</v>
      </c>
      <c r="F5" s="48"/>
      <c r="G5" s="49"/>
      <c r="H5" s="21">
        <f t="shared" ref="H5:H12" si="0">F5*G5</f>
        <v>0</v>
      </c>
      <c r="I5" s="47"/>
      <c r="J5" s="12"/>
    </row>
    <row r="6" spans="1:16" x14ac:dyDescent="0.25">
      <c r="B6" s="3"/>
      <c r="C6" s="33">
        <v>1</v>
      </c>
      <c r="D6" s="17"/>
      <c r="E6" s="18"/>
      <c r="F6" s="48"/>
      <c r="G6" s="49"/>
      <c r="H6" s="21">
        <f t="shared" si="0"/>
        <v>0</v>
      </c>
      <c r="I6" s="47" t="s">
        <v>34</v>
      </c>
      <c r="J6" s="12"/>
    </row>
    <row r="7" spans="1:16" ht="15.75" customHeight="1" x14ac:dyDescent="0.25">
      <c r="B7" s="3"/>
      <c r="C7" s="33"/>
      <c r="D7" s="17"/>
      <c r="E7" s="18">
        <f t="shared" ref="E6:E18" si="1">C7*D7</f>
        <v>0</v>
      </c>
      <c r="F7" s="48"/>
      <c r="G7" s="49"/>
      <c r="H7" s="21">
        <f t="shared" si="0"/>
        <v>0</v>
      </c>
      <c r="I7" s="47"/>
      <c r="J7" s="12"/>
    </row>
    <row r="8" spans="1:16" x14ac:dyDescent="0.25">
      <c r="B8" s="3"/>
      <c r="C8" s="33"/>
      <c r="D8" s="17"/>
      <c r="E8" s="18">
        <f t="shared" si="1"/>
        <v>0</v>
      </c>
      <c r="F8" s="50"/>
      <c r="G8" s="49"/>
      <c r="H8" s="21">
        <f t="shared" si="0"/>
        <v>0</v>
      </c>
      <c r="I8" s="47"/>
      <c r="J8" s="12" t="s">
        <v>19</v>
      </c>
    </row>
    <row r="9" spans="1:16" x14ac:dyDescent="0.25">
      <c r="B9" s="3"/>
      <c r="C9" s="33"/>
      <c r="D9" s="17"/>
      <c r="E9" s="18">
        <f t="shared" si="1"/>
        <v>0</v>
      </c>
      <c r="F9" s="48"/>
      <c r="G9" s="49"/>
      <c r="H9" s="21">
        <f t="shared" si="0"/>
        <v>0</v>
      </c>
      <c r="I9" s="47"/>
      <c r="J9" s="12"/>
    </row>
    <row r="10" spans="1:16" x14ac:dyDescent="0.25">
      <c r="B10" s="3"/>
      <c r="C10" s="33"/>
      <c r="D10" s="17"/>
      <c r="E10" s="18">
        <f t="shared" si="1"/>
        <v>0</v>
      </c>
      <c r="F10" s="48"/>
      <c r="G10" s="49"/>
      <c r="H10" s="21">
        <f t="shared" si="0"/>
        <v>0</v>
      </c>
      <c r="I10" s="47"/>
      <c r="J10" s="12"/>
    </row>
    <row r="11" spans="1:16" x14ac:dyDescent="0.25">
      <c r="B11" s="3"/>
      <c r="C11" s="33"/>
      <c r="D11" s="17"/>
      <c r="E11" s="18">
        <f t="shared" si="1"/>
        <v>0</v>
      </c>
      <c r="F11" s="48"/>
      <c r="G11" s="49"/>
      <c r="H11" s="21">
        <f t="shared" si="0"/>
        <v>0</v>
      </c>
      <c r="I11" s="47"/>
      <c r="J11" s="12"/>
    </row>
    <row r="12" spans="1:16" ht="15.75" thickBot="1" x14ac:dyDescent="0.3">
      <c r="B12" s="3"/>
      <c r="C12" s="33"/>
      <c r="D12" s="17"/>
      <c r="E12" s="18">
        <f t="shared" si="1"/>
        <v>0</v>
      </c>
      <c r="F12" s="48"/>
      <c r="G12" s="49"/>
      <c r="H12" s="21">
        <f t="shared" si="0"/>
        <v>0</v>
      </c>
      <c r="I12" s="47"/>
      <c r="J12" s="12"/>
    </row>
    <row r="13" spans="1:16" ht="60.75" thickBot="1" x14ac:dyDescent="0.3">
      <c r="A13" s="41" t="s">
        <v>28</v>
      </c>
      <c r="B13" s="42" t="s">
        <v>20</v>
      </c>
      <c r="C13" s="42" t="s">
        <v>21</v>
      </c>
      <c r="D13" s="42" t="s">
        <v>30</v>
      </c>
      <c r="E13" s="43"/>
      <c r="F13" s="44"/>
      <c r="G13" s="45"/>
      <c r="H13" s="43"/>
      <c r="I13" s="46" t="s">
        <v>22</v>
      </c>
      <c r="J13" s="12"/>
    </row>
    <row r="14" spans="1:16" ht="7.5" customHeight="1" x14ac:dyDescent="0.25">
      <c r="B14" s="36"/>
      <c r="C14" s="10"/>
      <c r="D14" s="37"/>
      <c r="E14" s="18"/>
      <c r="F14" s="51"/>
      <c r="G14" s="49"/>
      <c r="H14" s="21"/>
      <c r="I14" s="5"/>
      <c r="J14" s="12"/>
    </row>
    <row r="15" spans="1:16" hidden="1" x14ac:dyDescent="0.25">
      <c r="B15" s="65"/>
      <c r="C15" s="10"/>
      <c r="D15" s="38">
        <v>20</v>
      </c>
      <c r="E15" s="18"/>
      <c r="F15" s="51"/>
      <c r="G15" s="49"/>
      <c r="H15" s="21"/>
      <c r="I15" s="5">
        <f>C15*D15</f>
        <v>0</v>
      </c>
      <c r="J15" s="12"/>
    </row>
    <row r="16" spans="1:16" hidden="1" x14ac:dyDescent="0.25">
      <c r="B16" s="64"/>
      <c r="C16" s="10"/>
      <c r="D16" s="38">
        <v>60</v>
      </c>
      <c r="E16" s="18"/>
      <c r="F16" s="51"/>
      <c r="G16" s="49"/>
      <c r="H16" s="21"/>
      <c r="I16" s="5">
        <f t="shared" ref="I16:I18" si="2">C16*D16</f>
        <v>0</v>
      </c>
      <c r="J16" s="12"/>
    </row>
    <row r="17" spans="1:10" hidden="1" x14ac:dyDescent="0.25">
      <c r="B17" s="64"/>
      <c r="C17" s="10"/>
      <c r="D17" s="38">
        <v>20</v>
      </c>
      <c r="E17" s="18"/>
      <c r="F17" s="51"/>
      <c r="G17" s="49"/>
      <c r="H17" s="21"/>
      <c r="I17" s="5">
        <f t="shared" si="2"/>
        <v>0</v>
      </c>
      <c r="J17" s="12" t="s">
        <v>5</v>
      </c>
    </row>
    <row r="18" spans="1:10" hidden="1" x14ac:dyDescent="0.25">
      <c r="B18" s="35"/>
      <c r="C18" s="10"/>
      <c r="D18" s="37"/>
      <c r="E18" s="18">
        <f t="shared" si="1"/>
        <v>0</v>
      </c>
      <c r="F18" s="51"/>
      <c r="G18" s="49"/>
      <c r="H18" s="21"/>
      <c r="I18" s="5">
        <f t="shared" si="2"/>
        <v>0</v>
      </c>
      <c r="J18" s="12"/>
    </row>
    <row r="19" spans="1:10" ht="25.9" customHeight="1" thickBot="1" x14ac:dyDescent="0.3">
      <c r="A19" s="4" t="s">
        <v>6</v>
      </c>
      <c r="B19" s="69"/>
      <c r="C19" s="34">
        <f>SUM(C15:C18)</f>
        <v>0</v>
      </c>
      <c r="D19" s="19"/>
      <c r="E19" s="68">
        <f t="shared" ref="E19" si="3">SUM(E5:E18)</f>
        <v>0</v>
      </c>
      <c r="F19" s="22"/>
      <c r="G19" s="19"/>
      <c r="H19" s="20">
        <f>SUM(H5:H18)</f>
        <v>0</v>
      </c>
      <c r="I19" s="6">
        <f>SUM(I5:I18)</f>
        <v>0</v>
      </c>
    </row>
    <row r="20" spans="1:10" ht="25.15" customHeight="1" x14ac:dyDescent="0.3">
      <c r="A20" s="70" t="s">
        <v>33</v>
      </c>
      <c r="B20" s="71">
        <f>E19</f>
        <v>0</v>
      </c>
    </row>
    <row r="21" spans="1:10" s="1" customFormat="1" ht="18.75" x14ac:dyDescent="0.3">
      <c r="A21" s="72"/>
      <c r="B21" s="76">
        <f>E19*11%</f>
        <v>0</v>
      </c>
      <c r="C21" s="66"/>
      <c r="D21" s="66"/>
    </row>
    <row r="22" spans="1:10" ht="19.5" thickBot="1" x14ac:dyDescent="0.35">
      <c r="A22" s="73" t="s">
        <v>31</v>
      </c>
      <c r="B22" s="74">
        <f>E19-B21</f>
        <v>0</v>
      </c>
      <c r="C22" s="66"/>
      <c r="D22" s="67"/>
    </row>
    <row r="23" spans="1:10" ht="7.9" customHeight="1" x14ac:dyDescent="0.25">
      <c r="D23" s="75"/>
    </row>
    <row r="24" spans="1:10" ht="18" x14ac:dyDescent="0.25">
      <c r="A24" s="9" t="s">
        <v>9</v>
      </c>
      <c r="D24" s="75"/>
    </row>
    <row r="25" spans="1:10" ht="15.75" x14ac:dyDescent="0.25">
      <c r="A25" s="25" t="s">
        <v>25</v>
      </c>
      <c r="B25" s="27">
        <f>B22</f>
        <v>0</v>
      </c>
      <c r="D25" s="75"/>
      <c r="F25" s="8"/>
      <c r="G25" s="8"/>
      <c r="H25" s="8"/>
    </row>
    <row r="26" spans="1:10" ht="15.75" x14ac:dyDescent="0.25">
      <c r="A26" s="3" t="s">
        <v>26</v>
      </c>
      <c r="B26" s="52">
        <f>I19</f>
        <v>0</v>
      </c>
      <c r="D26" s="75"/>
      <c r="F26" s="8"/>
      <c r="G26" s="8"/>
      <c r="H26" s="8"/>
    </row>
    <row r="27" spans="1:10" ht="18.600000000000001" customHeight="1" thickBot="1" x14ac:dyDescent="0.3">
      <c r="A27" s="54" t="s">
        <v>7</v>
      </c>
      <c r="B27" s="56">
        <f>SUM(B25:B26)</f>
        <v>0</v>
      </c>
      <c r="D27" s="67"/>
      <c r="F27" s="8"/>
      <c r="G27" s="8"/>
      <c r="H27" s="8"/>
    </row>
    <row r="28" spans="1:10" ht="15.75" thickTop="1" x14ac:dyDescent="0.25">
      <c r="A28" s="4" t="s">
        <v>2</v>
      </c>
      <c r="B28" s="53">
        <f>H19</f>
        <v>0</v>
      </c>
      <c r="F28" s="11"/>
      <c r="G28" s="11"/>
      <c r="H28" s="11"/>
    </row>
    <row r="29" spans="1:10" ht="21" customHeight="1" thickBot="1" x14ac:dyDescent="0.3">
      <c r="A29" s="55" t="s">
        <v>8</v>
      </c>
      <c r="B29" s="57">
        <f>B27+B28</f>
        <v>0</v>
      </c>
    </row>
    <row r="30" spans="1:10" ht="16.5" thickTop="1" thickBot="1" x14ac:dyDescent="0.3"/>
    <row r="31" spans="1:10" ht="18.75" thickBot="1" x14ac:dyDescent="0.3">
      <c r="A31" s="9" t="s">
        <v>10</v>
      </c>
      <c r="B31" s="61">
        <v>0</v>
      </c>
      <c r="C31" t="s">
        <v>37</v>
      </c>
    </row>
    <row r="32" spans="1:10" x14ac:dyDescent="0.25">
      <c r="A32" t="s">
        <v>32</v>
      </c>
      <c r="B32" s="59">
        <f>B37*80%</f>
        <v>0</v>
      </c>
    </row>
    <row r="33" spans="1:8" x14ac:dyDescent="0.25">
      <c r="A33" t="s">
        <v>17</v>
      </c>
      <c r="B33" s="28">
        <f>43%*B37</f>
        <v>0</v>
      </c>
    </row>
    <row r="34" spans="1:8" x14ac:dyDescent="0.25">
      <c r="A34" t="s">
        <v>18</v>
      </c>
      <c r="B34" s="28">
        <f>37%*B37</f>
        <v>0</v>
      </c>
    </row>
    <row r="35" spans="1:8" x14ac:dyDescent="0.25">
      <c r="A35" t="s">
        <v>11</v>
      </c>
      <c r="B35" s="28">
        <f>B37*20%</f>
        <v>0</v>
      </c>
    </row>
    <row r="36" spans="1:8" x14ac:dyDescent="0.25">
      <c r="B36" s="13"/>
    </row>
    <row r="37" spans="1:8" ht="20.25" customHeight="1" thickBot="1" x14ac:dyDescent="0.3">
      <c r="A37" s="1" t="s">
        <v>12</v>
      </c>
      <c r="B37" s="60">
        <f>B29*B31</f>
        <v>0</v>
      </c>
    </row>
    <row r="38" spans="1:8" ht="15.75" thickTop="1" x14ac:dyDescent="0.25">
      <c r="A38" t="s">
        <v>13</v>
      </c>
      <c r="B38" s="59">
        <f>B29-B37</f>
        <v>0</v>
      </c>
    </row>
    <row r="39" spans="1:8" x14ac:dyDescent="0.25">
      <c r="A39" t="s">
        <v>14</v>
      </c>
      <c r="B39" s="13">
        <f>B29-B37-B40</f>
        <v>0</v>
      </c>
    </row>
    <row r="40" spans="1:8" x14ac:dyDescent="0.25">
      <c r="A40" s="24" t="s">
        <v>15</v>
      </c>
      <c r="B40" s="26">
        <f>B26</f>
        <v>0</v>
      </c>
      <c r="E40" s="58" t="e">
        <f>B40/B38</f>
        <v>#DIV/0!</v>
      </c>
      <c r="F40" s="25" t="s">
        <v>27</v>
      </c>
      <c r="G40" s="25"/>
      <c r="H40" s="25"/>
    </row>
    <row r="41" spans="1:8" ht="15.75" thickBot="1" x14ac:dyDescent="0.3">
      <c r="A41" s="4" t="s">
        <v>16</v>
      </c>
      <c r="B41" s="23">
        <f>B37+B38</f>
        <v>0</v>
      </c>
    </row>
    <row r="42" spans="1:8" ht="15.75" thickTop="1" x14ac:dyDescent="0.25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A458F-F68B-4B5C-8F93-C97E42A8C6D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46CE78F4784F6643B73D9FDBC4AEE87C" ma:contentTypeVersion="18" ma:contentTypeDescription="Luo uusi asiakirja." ma:contentTypeScope="" ma:versionID="3bfc0254df2a3f2593f440b5e4045469">
  <xsd:schema xmlns:xsd="http://www.w3.org/2001/XMLSchema" xmlns:xs="http://www.w3.org/2001/XMLSchema" xmlns:p="http://schemas.microsoft.com/office/2006/metadata/properties" xmlns:ns2="8039efbb-98a9-48b2-9b1d-298e383b7935" xmlns:ns3="cd5580ef-a5f8-4fc4-9e5a-1ef707a64e9b" targetNamespace="http://schemas.microsoft.com/office/2006/metadata/properties" ma:root="true" ma:fieldsID="c22c90e1e59eba9c4db543877bfd9ec0" ns2:_="" ns3:_="">
    <xsd:import namespace="8039efbb-98a9-48b2-9b1d-298e383b7935"/>
    <xsd:import namespace="cd5580ef-a5f8-4fc4-9e5a-1ef707a64e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39efbb-98a9-48b2-9b1d-298e383b79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Kuvien tunnisteet" ma:readOnly="false" ma:fieldId="{5cf76f15-5ced-4ddc-b409-7134ff3c332f}" ma:taxonomyMulti="true" ma:sspId="868bb48c-762a-4ac5-92cd-a325225038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5580ef-a5f8-4fc4-9e5a-1ef707a64e9b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f1a38b1-f312-41b9-9953-ed53e4dd7148}" ma:internalName="TaxCatchAll" ma:showField="CatchAllData" ma:web="cd5580ef-a5f8-4fc4-9e5a-1ef707a64e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039efbb-98a9-48b2-9b1d-298e383b7935">
      <Terms xmlns="http://schemas.microsoft.com/office/infopath/2007/PartnerControls"/>
    </lcf76f155ced4ddcb4097134ff3c332f>
    <TaxCatchAll xmlns="cd5580ef-a5f8-4fc4-9e5a-1ef707a64e9b" xsi:nil="true"/>
  </documentManagement>
</p:properties>
</file>

<file path=customXml/itemProps1.xml><?xml version="1.0" encoding="utf-8"?>
<ds:datastoreItem xmlns:ds="http://schemas.openxmlformats.org/officeDocument/2006/customXml" ds:itemID="{A12AF116-2D5C-4D42-A859-18309C81C1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654C93-C65B-4884-A4D6-30BE95A89E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039efbb-98a9-48b2-9b1d-298e383b7935"/>
    <ds:schemaRef ds:uri="cd5580ef-a5f8-4fc4-9e5a-1ef707a64e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D8D9CE-6716-41E6-957C-62F1D0495985}">
  <ds:schemaRefs>
    <ds:schemaRef ds:uri="http://schemas.microsoft.com/office/2006/metadata/properties"/>
    <ds:schemaRef ds:uri="http://schemas.microsoft.com/office/infopath/2007/PartnerControls"/>
    <ds:schemaRef ds:uri="8039efbb-98a9-48b2-9b1d-298e383b7935"/>
    <ds:schemaRef ds:uri="cd5580ef-a5f8-4fc4-9e5a-1ef707a64e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maksuhakemus</vt:lpstr>
      <vt:lpstr>Taul2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Rav2</dc:creator>
  <cp:keywords/>
  <dc:description/>
  <cp:lastModifiedBy>Noora Mantere</cp:lastModifiedBy>
  <cp:revision/>
  <dcterms:created xsi:type="dcterms:W3CDTF">2020-10-20T06:46:46Z</dcterms:created>
  <dcterms:modified xsi:type="dcterms:W3CDTF">2025-12-12T09:42:55Z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0x01010046CE78F4784F6643B73D9FDBC4AEE87C</vt:lpwstr>
  </property>
  <property fmtid="{D5CDD505-2E9C-101B-9397-08002B2CF9AE}" pid="3" name="MediaServiceImageTags">
    <vt:lpwstr/>
  </property>
</Properties>
</file>